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nterprise Zone\program summary chart\"/>
    </mc:Choice>
  </mc:AlternateContent>
  <xr:revisionPtr revIDLastSave="0" documentId="8_{A005BBF0-3221-4884-A730-4EB7A5111501}" xr6:coauthVersionLast="36" xr6:coauthVersionMax="36" xr10:uidLastSave="{00000000-0000-0000-0000-000000000000}"/>
  <bookViews>
    <workbookView xWindow="0" yWindow="0" windowWidth="23040" windowHeight="8364" xr2:uid="{9B645FCA-58DB-4527-8B35-0FC30CD281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28" i="1"/>
  <c r="B27" i="1"/>
  <c r="B20" i="1" s="1"/>
  <c r="B18" i="1"/>
  <c r="B7" i="1"/>
  <c r="B19" i="1" l="1"/>
  <c r="B10" i="1"/>
  <c r="B22" i="1"/>
  <c r="B23" i="1" s="1"/>
</calcChain>
</file>

<file path=xl/sharedStrings.xml><?xml version="1.0" encoding="utf-8"?>
<sst xmlns="http://schemas.openxmlformats.org/spreadsheetml/2006/main" count="22" uniqueCount="22">
  <si>
    <t xml:space="preserve">Project Cost -- Hard Construction </t>
  </si>
  <si>
    <t>Amount Above Threshold</t>
  </si>
  <si>
    <t xml:space="preserve">Grant Eligible </t>
  </si>
  <si>
    <t>Total Grant Request</t>
  </si>
  <si>
    <t>Grant Cap</t>
  </si>
  <si>
    <t>Number of New Employees</t>
  </si>
  <si>
    <t xml:space="preserve">Hourly Rate </t>
  </si>
  <si>
    <t>Minimum Employees Threshold</t>
  </si>
  <si>
    <t>Employees Above Threshold</t>
  </si>
  <si>
    <t>Grant Amount per Employee</t>
  </si>
  <si>
    <t>Total Grant Amount per Year</t>
  </si>
  <si>
    <t>Total Grant Amount per Project</t>
  </si>
  <si>
    <t>Is Proposed Wage Above Minimum</t>
  </si>
  <si>
    <t>Number of Years Eligible</t>
  </si>
  <si>
    <t>Real Property Investment Grant</t>
  </si>
  <si>
    <t>Calculators are provided as a service to calculate estimates -- actual grants are calculated with the annual application process.</t>
  </si>
  <si>
    <t>Job Creation Grant</t>
  </si>
  <si>
    <t>Waynesboro Enterprise Zone Grant - Grant Calculators</t>
  </si>
  <si>
    <t>Waynesboro Economic Development and Tourism</t>
  </si>
  <si>
    <t>Current EZ Minimum Wage Rate</t>
  </si>
  <si>
    <t>Minimum Threshold for Rehab / Expansion Project</t>
  </si>
  <si>
    <r>
      <t xml:space="preserve">INSTRUCTIONS: For </t>
    </r>
    <r>
      <rPr>
        <b/>
        <sz val="11"/>
        <color theme="1"/>
        <rFont val="Calibri"/>
        <family val="2"/>
        <scheme val="minor"/>
      </rPr>
      <t>capital improvement grants</t>
    </r>
    <r>
      <rPr>
        <sz val="11"/>
        <color theme="1"/>
        <rFont val="Calibri"/>
        <family val="2"/>
        <scheme val="minor"/>
      </rPr>
      <t xml:space="preserve">, enter the hard construction cost in the light blue box.  For </t>
    </r>
    <r>
      <rPr>
        <b/>
        <sz val="11"/>
        <color theme="1"/>
        <rFont val="Calibri"/>
        <family val="2"/>
        <scheme val="minor"/>
      </rPr>
      <t>job creation grants</t>
    </r>
    <r>
      <rPr>
        <sz val="11"/>
        <color theme="1"/>
        <rFont val="Calibri"/>
        <family val="2"/>
        <scheme val="minor"/>
      </rPr>
      <t xml:space="preserve"> enter the net new employment number and the average hourly wage rate in the yellow boxes.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</si>
</sst>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9" fontId="0" fillId="0" borderId="0" xfId="2" applyFont="1"/>
    <xf numFmtId="0" fontId="0" fillId="0" borderId="0" xfId="0" applyProtection="1">
      <protection locked="0"/>
    </xf>
    <xf numFmtId="44" fontId="0" fillId="0" borderId="0" xfId="1" applyFont="1" applyProtection="1">
      <protection locked="0"/>
    </xf>
    <xf numFmtId="9" fontId="0" fillId="0" borderId="0" xfId="2" applyFont="1" applyProtection="1">
      <protection locked="0"/>
    </xf>
    <xf numFmtId="44" fontId="0" fillId="0" borderId="0" xfId="0" applyNumberFormat="1"/>
    <xf numFmtId="0" fontId="0" fillId="0" borderId="0" xfId="0" applyBorder="1"/>
    <xf numFmtId="164" fontId="0" fillId="0" borderId="0" xfId="0" applyNumberFormat="1" applyBorder="1"/>
    <xf numFmtId="0" fontId="0" fillId="0" borderId="1" xfId="0" applyBorder="1"/>
    <xf numFmtId="164" fontId="0" fillId="0" borderId="2" xfId="1" applyNumberFormat="1" applyFont="1" applyBorder="1"/>
    <xf numFmtId="9" fontId="0" fillId="0" borderId="2" xfId="2" applyFont="1" applyBorder="1"/>
    <xf numFmtId="164" fontId="0" fillId="0" borderId="2" xfId="0" applyNumberFormat="1" applyBorder="1"/>
    <xf numFmtId="0" fontId="0" fillId="2" borderId="3" xfId="0" applyFill="1" applyBorder="1"/>
    <xf numFmtId="164" fontId="0" fillId="2" borderId="4" xfId="0" applyNumberFormat="1" applyFill="1" applyBorder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44" fontId="0" fillId="0" borderId="2" xfId="1" applyFont="1" applyBorder="1" applyProtection="1">
      <protection locked="0"/>
    </xf>
    <xf numFmtId="9" fontId="0" fillId="0" borderId="2" xfId="2" applyFont="1" applyBorder="1" applyAlignment="1" applyProtection="1">
      <alignment horizontal="right"/>
      <protection locked="0"/>
    </xf>
    <xf numFmtId="164" fontId="0" fillId="0" borderId="2" xfId="1" applyNumberFormat="1" applyFont="1" applyBorder="1" applyProtection="1">
      <protection locked="0"/>
    </xf>
    <xf numFmtId="0" fontId="0" fillId="2" borderId="1" xfId="0" applyFill="1" applyBorder="1" applyProtection="1">
      <protection locked="0"/>
    </xf>
    <xf numFmtId="164" fontId="0" fillId="2" borderId="2" xfId="1" applyNumberFormat="1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164" fontId="0" fillId="2" borderId="4" xfId="1" applyNumberFormat="1" applyFont="1" applyFill="1" applyBorder="1" applyProtection="1">
      <protection locked="0"/>
    </xf>
    <xf numFmtId="164" fontId="0" fillId="4" borderId="2" xfId="1" applyNumberFormat="1" applyFont="1" applyFill="1" applyBorder="1"/>
    <xf numFmtId="0" fontId="0" fillId="5" borderId="2" xfId="0" applyFill="1" applyBorder="1" applyProtection="1">
      <protection locked="0"/>
    </xf>
    <xf numFmtId="44" fontId="0" fillId="5" borderId="2" xfId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360D-03D6-4A4F-9769-80C646B4EFC2}">
  <dimension ref="A1:I29"/>
  <sheetViews>
    <sheetView tabSelected="1" workbookViewId="0">
      <selection activeCell="A3" sqref="A3:B3"/>
    </sheetView>
  </sheetViews>
  <sheetFormatPr defaultRowHeight="14.4" x14ac:dyDescent="0.3"/>
  <cols>
    <col min="1" max="1" width="43.44140625" customWidth="1"/>
    <col min="2" max="2" width="22.109375" customWidth="1"/>
    <col min="8" max="8" width="39.109375" customWidth="1"/>
  </cols>
  <sheetData>
    <row r="1" spans="1:9" ht="42.6" customHeight="1" x14ac:dyDescent="0.3">
      <c r="A1" s="27" t="s">
        <v>17</v>
      </c>
      <c r="B1" s="27"/>
    </row>
    <row r="2" spans="1:9" ht="42.6" customHeight="1" x14ac:dyDescent="0.3">
      <c r="A2" s="27" t="s">
        <v>15</v>
      </c>
      <c r="B2" s="27"/>
    </row>
    <row r="3" spans="1:9" ht="73.8" customHeight="1" thickBot="1" x14ac:dyDescent="0.35">
      <c r="A3" s="27" t="s">
        <v>21</v>
      </c>
      <c r="B3" s="27"/>
    </row>
    <row r="4" spans="1:9" ht="23.4" x14ac:dyDescent="0.3">
      <c r="A4" s="30" t="s">
        <v>14</v>
      </c>
      <c r="B4" s="31"/>
    </row>
    <row r="5" spans="1:9" x14ac:dyDescent="0.3">
      <c r="A5" s="8" t="s">
        <v>0</v>
      </c>
      <c r="B5" s="23"/>
    </row>
    <row r="6" spans="1:9" x14ac:dyDescent="0.3">
      <c r="A6" s="8" t="s">
        <v>20</v>
      </c>
      <c r="B6" s="9">
        <v>100000</v>
      </c>
    </row>
    <row r="7" spans="1:9" x14ac:dyDescent="0.3">
      <c r="A7" s="8" t="s">
        <v>1</v>
      </c>
      <c r="B7" s="9">
        <f>B5-B6</f>
        <v>-100000</v>
      </c>
    </row>
    <row r="8" spans="1:9" x14ac:dyDescent="0.3">
      <c r="A8" s="8" t="s">
        <v>2</v>
      </c>
      <c r="B8" s="10">
        <v>0.2</v>
      </c>
    </row>
    <row r="9" spans="1:9" x14ac:dyDescent="0.3">
      <c r="A9" s="8" t="s">
        <v>4</v>
      </c>
      <c r="B9" s="11">
        <f>IF(B5&lt;5000000,100000,250000)</f>
        <v>100000</v>
      </c>
    </row>
    <row r="10" spans="1:9" ht="15" thickBot="1" x14ac:dyDescent="0.35">
      <c r="A10" s="12" t="s">
        <v>3</v>
      </c>
      <c r="B10" s="13">
        <f>IF((B7*B8)&lt;=B9,B7*B8,B9)</f>
        <v>-20000</v>
      </c>
    </row>
    <row r="11" spans="1:9" x14ac:dyDescent="0.3">
      <c r="A11" s="6"/>
      <c r="B11" s="6"/>
    </row>
    <row r="12" spans="1:9" ht="15" thickBot="1" x14ac:dyDescent="0.35">
      <c r="A12" s="6"/>
      <c r="B12" s="7"/>
      <c r="F12" s="1"/>
    </row>
    <row r="13" spans="1:9" ht="23.4" x14ac:dyDescent="0.3">
      <c r="A13" s="28" t="s">
        <v>16</v>
      </c>
      <c r="B13" s="29"/>
    </row>
    <row r="14" spans="1:9" x14ac:dyDescent="0.3">
      <c r="A14" s="14" t="s">
        <v>5</v>
      </c>
      <c r="B14" s="24"/>
      <c r="F14" s="1"/>
      <c r="H14" s="2"/>
      <c r="I14" s="2"/>
    </row>
    <row r="15" spans="1:9" x14ac:dyDescent="0.3">
      <c r="A15" s="14" t="s">
        <v>6</v>
      </c>
      <c r="B15" s="25"/>
      <c r="F15" s="1"/>
      <c r="H15" s="2"/>
      <c r="I15" s="3"/>
    </row>
    <row r="16" spans="1:9" x14ac:dyDescent="0.3">
      <c r="A16" s="14" t="s">
        <v>19</v>
      </c>
      <c r="B16" s="16">
        <v>11</v>
      </c>
      <c r="H16" s="2"/>
      <c r="I16" s="3"/>
    </row>
    <row r="17" spans="1:9" x14ac:dyDescent="0.3">
      <c r="A17" s="14" t="s">
        <v>7</v>
      </c>
      <c r="B17" s="15">
        <v>4</v>
      </c>
      <c r="E17" s="1"/>
      <c r="F17" s="5"/>
      <c r="H17" s="2"/>
      <c r="I17" s="2"/>
    </row>
    <row r="18" spans="1:9" x14ac:dyDescent="0.3">
      <c r="A18" s="14" t="s">
        <v>8</v>
      </c>
      <c r="B18" s="15">
        <f>B14-B17</f>
        <v>-4</v>
      </c>
      <c r="H18" s="2"/>
      <c r="I18" s="2"/>
    </row>
    <row r="19" spans="1:9" x14ac:dyDescent="0.3">
      <c r="A19" s="14" t="s">
        <v>12</v>
      </c>
      <c r="B19" s="17" t="str">
        <f>IF(B15&gt;=B27,"Yes","No project not eligible")</f>
        <v>No project not eligible</v>
      </c>
      <c r="H19" s="2"/>
      <c r="I19" s="4"/>
    </row>
    <row r="20" spans="1:9" x14ac:dyDescent="0.3">
      <c r="A20" s="14" t="s">
        <v>9</v>
      </c>
      <c r="B20" s="18">
        <f>IF(B15&lt;B27,0,(IF(B15&lt;B28,500,800)))</f>
        <v>0</v>
      </c>
    </row>
    <row r="21" spans="1:9" x14ac:dyDescent="0.3">
      <c r="A21" s="14" t="s">
        <v>13</v>
      </c>
      <c r="B21" s="15">
        <v>5</v>
      </c>
    </row>
    <row r="22" spans="1:9" x14ac:dyDescent="0.3">
      <c r="A22" s="19" t="s">
        <v>10</v>
      </c>
      <c r="B22" s="20">
        <f>B20*B18</f>
        <v>0</v>
      </c>
    </row>
    <row r="23" spans="1:9" ht="15" thickBot="1" x14ac:dyDescent="0.35">
      <c r="A23" s="21" t="s">
        <v>11</v>
      </c>
      <c r="B23" s="22">
        <f>B22*B21</f>
        <v>0</v>
      </c>
    </row>
    <row r="27" spans="1:9" hidden="1" x14ac:dyDescent="0.3">
      <c r="A27">
        <v>1.75</v>
      </c>
      <c r="B27" s="5">
        <f>B16*A27</f>
        <v>19.25</v>
      </c>
    </row>
    <row r="28" spans="1:9" hidden="1" x14ac:dyDescent="0.3">
      <c r="A28">
        <v>2</v>
      </c>
      <c r="B28" s="5">
        <f>B16*A28</f>
        <v>22</v>
      </c>
    </row>
    <row r="29" spans="1:9" x14ac:dyDescent="0.3">
      <c r="A29" s="26" t="s">
        <v>18</v>
      </c>
      <c r="B29" s="26"/>
    </row>
  </sheetData>
  <sheetProtection sheet="1" objects="1" scenarios="1"/>
  <protectedRanges>
    <protectedRange sqref="B14:B15" name="Range2"/>
    <protectedRange sqref="B5" name="Range1"/>
  </protectedRanges>
  <mergeCells count="6">
    <mergeCell ref="A29:B29"/>
    <mergeCell ref="A1:B1"/>
    <mergeCell ref="A3:B3"/>
    <mergeCell ref="A13:B13"/>
    <mergeCell ref="A4:B4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E. Hitchin</dc:creator>
  <cp:lastModifiedBy>Hitchin, Gregory E.</cp:lastModifiedBy>
  <dcterms:created xsi:type="dcterms:W3CDTF">2020-04-01T12:17:54Z</dcterms:created>
  <dcterms:modified xsi:type="dcterms:W3CDTF">2024-06-17T20:23:24Z</dcterms:modified>
</cp:coreProperties>
</file>